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Licitações\BETA FER 2025\PAV. SÃO JOÃO E BASSANENSE\"/>
    </mc:Choice>
  </mc:AlternateContent>
  <xr:revisionPtr revIDLastSave="0" documentId="8_{1AC14C2D-B358-4A62-8233-187FA0E9F465}" xr6:coauthVersionLast="47" xr6:coauthVersionMax="47" xr10:uidLastSave="{00000000-0000-0000-0000-000000000000}"/>
  <bookViews>
    <workbookView xWindow="-120" yWindow="-120" windowWidth="29040" windowHeight="15840" xr2:uid="{1055EF08-1D6F-44F3-860F-42106DC195D6}"/>
  </bookViews>
  <sheets>
    <sheet name="Composições-Cotaçõ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32" i="1"/>
  <c r="F31" i="1"/>
  <c r="J31" i="1" s="1"/>
  <c r="F30" i="1"/>
  <c r="J30" i="1" s="1"/>
  <c r="F29" i="1"/>
  <c r="J29" i="1" s="1"/>
  <c r="J28" i="1"/>
  <c r="H27" i="1"/>
  <c r="J26" i="1"/>
  <c r="H26" i="1"/>
  <c r="J25" i="1"/>
  <c r="H25" i="1"/>
  <c r="J24" i="1"/>
  <c r="J13" i="1"/>
  <c r="F12" i="1"/>
  <c r="H12" i="1" s="1"/>
  <c r="F11" i="1"/>
  <c r="H11" i="1" s="1"/>
  <c r="J10" i="1"/>
  <c r="H10" i="1"/>
  <c r="J9" i="1"/>
  <c r="H9" i="1"/>
  <c r="H8" i="1"/>
  <c r="J8" i="1"/>
  <c r="H7" i="1"/>
  <c r="J7" i="1"/>
  <c r="J6" i="1"/>
  <c r="H6" i="1"/>
  <c r="H30" i="1" l="1"/>
  <c r="J11" i="1"/>
  <c r="J12" i="1"/>
  <c r="H31" i="1"/>
  <c r="H29" i="1"/>
  <c r="J5" i="1"/>
  <c r="H33" i="1"/>
  <c r="H13" i="1"/>
  <c r="H5" i="1" s="1"/>
  <c r="H24" i="1"/>
  <c r="H28" i="1"/>
  <c r="J27" i="1"/>
  <c r="J23" i="1" s="1"/>
  <c r="H32" i="1"/>
  <c r="H23" i="1" l="1"/>
</calcChain>
</file>

<file path=xl/sharedStrings.xml><?xml version="1.0" encoding="utf-8"?>
<sst xmlns="http://schemas.openxmlformats.org/spreadsheetml/2006/main" count="99" uniqueCount="35">
  <si>
    <t>COMPOSIÇÕES</t>
  </si>
  <si>
    <t>VALOR TOTAL</t>
  </si>
  <si>
    <t>VALOR DE M.O.</t>
  </si>
  <si>
    <t>CÓDIGO</t>
  </si>
  <si>
    <t>DESCRIÇÃO</t>
  </si>
  <si>
    <t>UNIDADE</t>
  </si>
  <si>
    <t>COEFIC.</t>
  </si>
  <si>
    <t>VALOR UNIT. SINAPI</t>
  </si>
  <si>
    <t>VALOR NA COMPOSIÇÃO (COM MO)</t>
  </si>
  <si>
    <t>VALOR UNIT. MO</t>
  </si>
  <si>
    <t>VALOR NA COMPOSIÇÃO</t>
  </si>
  <si>
    <t>FONTE</t>
  </si>
  <si>
    <t>C01</t>
  </si>
  <si>
    <t>CAIXA DE PASSAGEM DE ALVENARIA COM TAMPA DE CONCRETO, MEDIDAS INTERNAS (LxCxP) 60X100X100CM</t>
  </si>
  <si>
    <t>UNID</t>
  </si>
  <si>
    <t>i</t>
  </si>
  <si>
    <t>SINAPI</t>
  </si>
  <si>
    <t>C</t>
  </si>
  <si>
    <t>I</t>
  </si>
  <si>
    <t>C02</t>
  </si>
  <si>
    <t>CAIXA DE ALVENARIA COM GRELHA DE AÇO, MEDIDAS INTERNAS (LxCxP) 60X100X100CM</t>
  </si>
  <si>
    <t>TIJOLO CERAMICO MACICO COMUM DE *5 X 10 X 20* CM (L X A X C)</t>
  </si>
  <si>
    <t>UN</t>
  </si>
  <si>
    <t>ARGAMASSA TRAÇO 1:1,5:7,5 (EM VOLUME DE CIMENTO, CAL E AREIA MÉDIA ÚMIDA) PARA EMBOÇO/MASSA ÚNICA/ASSENTAMENTO DE ALVENARIA DE VEDAÇÃO, PREPARO MECÂNICO COM BETONEIRA 600 L. AF_08/2019</t>
  </si>
  <si>
    <t>M3</t>
  </si>
  <si>
    <t>ARMAÇÃO DE PILAR OU VIGA DE ESTRUTURA CONVENCIONAL DE CONCRETO ARMADO UTILIZANDO AÇO CA-50 DE 8,0 MM - MONTAGEM. AF_06/2022</t>
  </si>
  <si>
    <t>KG</t>
  </si>
  <si>
    <t>ARMAÇÃO DE PILAR OU VIGA DE ESTRUTURA CONVENCIONAL DE CONCRETO ARMADO UTILIZANDO AÇO CA-60 DE 5,0 MM - MONTAGEM. AF_06/2022</t>
  </si>
  <si>
    <t>ARMAÇÃO DE LAJE DE ESTRUTURA CONVENCIONAL DE CONCRETO ARMADO UTILIZANDO AÇO CA-60 DE 4,2 MM - MONTAGEM. AF_06/2022</t>
  </si>
  <si>
    <t>CONCRETO USINADO BOMBEAVEL, CLASSE DE RESISTENCIA C20, COM BRITA 0 E 1, SLUMP = 100 +/- 20 MM, EXCLUI SERVICO DE BOMBEAMENTO (NBR 8953)</t>
  </si>
  <si>
    <t>PEDRA BRITADA N. 1 (9,5 A 19 MM) POSTO PEDREIRA/FORNECEDOR, SEM FRETE</t>
  </si>
  <si>
    <t>PEDREIRO COM ENCARGOS COMPLEMENTARES</t>
  </si>
  <si>
    <t>H</t>
  </si>
  <si>
    <t>ACO CA-50, 12,5 MM OU 16,0 MM, VERGALHAO</t>
  </si>
  <si>
    <t>SOLDADOR COM ENCARGOS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</si>
</sst>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Nova Bassano,&quot;\ dd\ &quot;de&quot;\ mmmm\ &quot;de&quot;\ yyyy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eda 2" xfId="1" xr:uid="{E11FA75D-AFD9-4286-987B-95A68C41FCB2}"/>
    <cellStyle name="Normal" xfId="0" builtinId="0"/>
  </cellStyles>
  <dxfs count="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FBB7-F077-41EA-8C4F-77DE8BAA379C}">
  <sheetPr>
    <pageSetUpPr fitToPage="1"/>
  </sheetPr>
  <dimension ref="A1:P40"/>
  <sheetViews>
    <sheetView tabSelected="1" zoomScaleNormal="100" workbookViewId="0">
      <selection activeCell="O11" sqref="O11"/>
    </sheetView>
  </sheetViews>
  <sheetFormatPr defaultRowHeight="12.75" x14ac:dyDescent="0.2"/>
  <cols>
    <col min="1" max="1" width="2.85546875" customWidth="1"/>
    <col min="2" max="2" width="9.7109375" bestFit="1" customWidth="1"/>
    <col min="4" max="4" width="46" customWidth="1"/>
    <col min="5" max="5" width="8" customWidth="1"/>
    <col min="6" max="6" width="6.28515625" style="1" customWidth="1"/>
    <col min="7" max="8" width="18.42578125" customWidth="1"/>
    <col min="9" max="9" width="15" bestFit="1" customWidth="1"/>
    <col min="10" max="10" width="19.42578125" bestFit="1" customWidth="1"/>
  </cols>
  <sheetData>
    <row r="1" spans="1:16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6" x14ac:dyDescent="0.2">
      <c r="G2" s="23" t="s">
        <v>1</v>
      </c>
      <c r="H2" s="23"/>
      <c r="I2" s="23" t="s">
        <v>2</v>
      </c>
      <c r="J2" s="23"/>
    </row>
    <row r="3" spans="1:16" ht="12.75" customHeight="1" x14ac:dyDescent="0.2">
      <c r="A3" s="24" t="s">
        <v>3</v>
      </c>
      <c r="B3" s="24"/>
      <c r="C3" s="2"/>
      <c r="D3" s="25" t="s">
        <v>4</v>
      </c>
      <c r="E3" s="25" t="s">
        <v>5</v>
      </c>
      <c r="F3" s="26" t="s">
        <v>6</v>
      </c>
      <c r="G3" s="26" t="s">
        <v>7</v>
      </c>
      <c r="H3" s="26" t="s">
        <v>8</v>
      </c>
      <c r="I3" s="29" t="s">
        <v>9</v>
      </c>
      <c r="J3" s="26" t="s">
        <v>10</v>
      </c>
    </row>
    <row r="4" spans="1:16" x14ac:dyDescent="0.2">
      <c r="A4" s="24"/>
      <c r="B4" s="24"/>
      <c r="C4" s="3" t="s">
        <v>11</v>
      </c>
      <c r="D4" s="23"/>
      <c r="E4" s="23"/>
      <c r="F4" s="27"/>
      <c r="G4" s="27"/>
      <c r="H4" s="28"/>
      <c r="I4" s="30"/>
      <c r="J4" s="28"/>
    </row>
    <row r="5" spans="1:16" ht="22.5" x14ac:dyDescent="0.2">
      <c r="A5" s="32" t="s">
        <v>12</v>
      </c>
      <c r="B5" s="32"/>
      <c r="C5" s="4"/>
      <c r="D5" s="5" t="s">
        <v>13</v>
      </c>
      <c r="E5" s="4" t="s">
        <v>14</v>
      </c>
      <c r="F5" s="28"/>
      <c r="G5" s="28"/>
      <c r="H5" s="6">
        <f>SUM(H6:H13)</f>
        <v>432.48910000000001</v>
      </c>
      <c r="I5" s="31"/>
      <c r="J5" s="6">
        <f>SUM(J6:J13)</f>
        <v>114.244</v>
      </c>
    </row>
    <row r="6" spans="1:16" ht="24" x14ac:dyDescent="0.2">
      <c r="A6" s="7" t="s">
        <v>15</v>
      </c>
      <c r="B6" s="8">
        <v>7258</v>
      </c>
      <c r="C6" s="8" t="s">
        <v>16</v>
      </c>
      <c r="D6" s="9" t="s">
        <v>21</v>
      </c>
      <c r="E6" s="10" t="s">
        <v>22</v>
      </c>
      <c r="F6" s="11">
        <v>210</v>
      </c>
      <c r="G6" s="12">
        <v>0.54</v>
      </c>
      <c r="H6" s="12">
        <f t="shared" ref="H6:H7" si="0">F6*G6</f>
        <v>113.4</v>
      </c>
      <c r="I6" s="12">
        <v>0</v>
      </c>
      <c r="J6" s="12">
        <f t="shared" ref="J6:J7" si="1">I6*F6</f>
        <v>0</v>
      </c>
    </row>
    <row r="7" spans="1:16" ht="60" x14ac:dyDescent="0.2">
      <c r="A7" s="7" t="s">
        <v>17</v>
      </c>
      <c r="B7" s="8">
        <v>87290</v>
      </c>
      <c r="C7" s="8" t="s">
        <v>16</v>
      </c>
      <c r="D7" s="9" t="s">
        <v>23</v>
      </c>
      <c r="E7" s="10" t="s">
        <v>24</v>
      </c>
      <c r="F7" s="11">
        <v>0.15</v>
      </c>
      <c r="G7" s="12">
        <v>574.58000000000004</v>
      </c>
      <c r="H7" s="12">
        <f t="shared" si="0"/>
        <v>86.186999999999998</v>
      </c>
      <c r="I7" s="12">
        <v>114.57</v>
      </c>
      <c r="J7" s="12">
        <f t="shared" si="1"/>
        <v>17.185499999999998</v>
      </c>
    </row>
    <row r="8" spans="1:16" ht="48" x14ac:dyDescent="0.2">
      <c r="A8" s="7" t="s">
        <v>17</v>
      </c>
      <c r="B8" s="8">
        <v>92761</v>
      </c>
      <c r="C8" s="8" t="s">
        <v>16</v>
      </c>
      <c r="D8" s="9" t="s">
        <v>25</v>
      </c>
      <c r="E8" s="10" t="s">
        <v>26</v>
      </c>
      <c r="F8" s="11">
        <v>2</v>
      </c>
      <c r="G8" s="12">
        <v>13.13</v>
      </c>
      <c r="H8" s="12">
        <f>F8*G8</f>
        <v>26.26</v>
      </c>
      <c r="I8" s="12">
        <v>1.77</v>
      </c>
      <c r="J8" s="12">
        <f>I8*F8</f>
        <v>3.54</v>
      </c>
    </row>
    <row r="9" spans="1:16" ht="48" x14ac:dyDescent="0.2">
      <c r="A9" s="7" t="s">
        <v>17</v>
      </c>
      <c r="B9" s="8">
        <v>92759</v>
      </c>
      <c r="C9" s="8" t="s">
        <v>16</v>
      </c>
      <c r="D9" s="9" t="s">
        <v>27</v>
      </c>
      <c r="E9" s="10" t="s">
        <v>26</v>
      </c>
      <c r="F9" s="11">
        <v>0.4</v>
      </c>
      <c r="G9" s="12">
        <v>14.69</v>
      </c>
      <c r="H9" s="12">
        <f t="shared" ref="H9:H12" si="2">F9*G9</f>
        <v>5.8760000000000003</v>
      </c>
      <c r="I9" s="12">
        <v>4.08</v>
      </c>
      <c r="J9" s="12">
        <f t="shared" ref="J9:J12" si="3">I9*F9</f>
        <v>1.6320000000000001</v>
      </c>
      <c r="M9" s="13"/>
      <c r="N9" s="13"/>
      <c r="O9" s="13"/>
      <c r="P9" s="13"/>
    </row>
    <row r="10" spans="1:16" ht="36" customHeight="1" x14ac:dyDescent="0.2">
      <c r="A10" s="7" t="s">
        <v>17</v>
      </c>
      <c r="B10" s="8">
        <v>92767</v>
      </c>
      <c r="C10" s="8" t="s">
        <v>16</v>
      </c>
      <c r="D10" s="9" t="s">
        <v>28</v>
      </c>
      <c r="E10" s="10" t="s">
        <v>26</v>
      </c>
      <c r="F10" s="11">
        <v>0.78500000000000003</v>
      </c>
      <c r="G10" s="12">
        <v>16</v>
      </c>
      <c r="H10" s="12">
        <f t="shared" si="2"/>
        <v>12.56</v>
      </c>
      <c r="I10" s="12">
        <v>4.9000000000000004</v>
      </c>
      <c r="J10" s="12">
        <f t="shared" si="3"/>
        <v>3.8465000000000003</v>
      </c>
      <c r="M10" s="14"/>
      <c r="N10" s="14"/>
      <c r="O10" s="14"/>
    </row>
    <row r="11" spans="1:16" ht="48" customHeight="1" x14ac:dyDescent="0.2">
      <c r="A11" s="7" t="s">
        <v>15</v>
      </c>
      <c r="B11" s="8">
        <v>34492</v>
      </c>
      <c r="C11" s="8" t="s">
        <v>16</v>
      </c>
      <c r="D11" s="9" t="s">
        <v>29</v>
      </c>
      <c r="E11" s="10" t="s">
        <v>24</v>
      </c>
      <c r="F11" s="11">
        <f>1*0.6*0.05+3.2*0.1*0.15+1*0.6*0.1</f>
        <v>0.13800000000000001</v>
      </c>
      <c r="G11" s="12">
        <v>530</v>
      </c>
      <c r="H11" s="12">
        <f t="shared" si="2"/>
        <v>73.14</v>
      </c>
      <c r="I11" s="12">
        <v>0</v>
      </c>
      <c r="J11" s="12">
        <f t="shared" si="3"/>
        <v>0</v>
      </c>
      <c r="M11" s="15"/>
      <c r="N11" s="15"/>
      <c r="O11" s="15"/>
    </row>
    <row r="12" spans="1:16" ht="24" x14ac:dyDescent="0.2">
      <c r="A12" s="7" t="s">
        <v>18</v>
      </c>
      <c r="B12" s="8">
        <v>4721</v>
      </c>
      <c r="C12" s="8" t="s">
        <v>16</v>
      </c>
      <c r="D12" s="9" t="s">
        <v>30</v>
      </c>
      <c r="E12" s="10" t="s">
        <v>24</v>
      </c>
      <c r="F12" s="11">
        <f>1*0.6*0.05</f>
        <v>0.03</v>
      </c>
      <c r="G12" s="12">
        <v>92.87</v>
      </c>
      <c r="H12" s="12">
        <f t="shared" si="2"/>
        <v>2.7861000000000002</v>
      </c>
      <c r="I12" s="12">
        <v>0</v>
      </c>
      <c r="J12" s="12">
        <f t="shared" si="3"/>
        <v>0</v>
      </c>
    </row>
    <row r="13" spans="1:16" ht="12.75" customHeight="1" x14ac:dyDescent="0.2">
      <c r="A13" s="7" t="s">
        <v>17</v>
      </c>
      <c r="B13" s="8">
        <v>88309</v>
      </c>
      <c r="C13" s="8" t="s">
        <v>16</v>
      </c>
      <c r="D13" s="9" t="s">
        <v>31</v>
      </c>
      <c r="E13" s="10" t="s">
        <v>32</v>
      </c>
      <c r="F13" s="11">
        <v>4</v>
      </c>
      <c r="G13" s="12">
        <v>28.07</v>
      </c>
      <c r="H13" s="12">
        <f>F13*G13</f>
        <v>112.28</v>
      </c>
      <c r="I13" s="12">
        <v>22.01</v>
      </c>
      <c r="J13" s="12">
        <f>I13*F13</f>
        <v>88.04</v>
      </c>
    </row>
    <row r="14" spans="1:16" ht="12.75" customHeight="1" x14ac:dyDescent="0.2">
      <c r="A14" s="16"/>
      <c r="B14" s="17"/>
      <c r="C14" s="17"/>
      <c r="D14" s="18"/>
      <c r="E14" s="19"/>
      <c r="F14" s="20"/>
      <c r="G14" s="21"/>
      <c r="H14" s="21"/>
      <c r="I14" s="21"/>
      <c r="J14" s="21"/>
    </row>
    <row r="15" spans="1:16" ht="12.75" customHeight="1" x14ac:dyDescent="0.2">
      <c r="A15" s="16"/>
      <c r="B15" s="17"/>
      <c r="C15" s="17"/>
      <c r="D15" s="18"/>
      <c r="E15" s="19"/>
      <c r="F15" s="20"/>
      <c r="G15" s="21"/>
      <c r="H15" s="21"/>
      <c r="I15" s="21"/>
      <c r="J15" s="21"/>
    </row>
    <row r="16" spans="1:16" ht="12.75" customHeight="1" x14ac:dyDescent="0.2">
      <c r="A16" s="16"/>
      <c r="B16" s="17"/>
      <c r="C16" s="17"/>
      <c r="D16" s="18"/>
      <c r="E16" s="19"/>
      <c r="F16" s="20"/>
      <c r="G16" s="21"/>
      <c r="H16" s="21"/>
      <c r="I16" s="21"/>
      <c r="J16" s="21"/>
    </row>
    <row r="17" spans="1:10" ht="12.75" customHeight="1" x14ac:dyDescent="0.2">
      <c r="A17" s="16"/>
      <c r="B17" s="17"/>
      <c r="C17" s="17"/>
      <c r="D17" s="18"/>
      <c r="E17" s="19"/>
      <c r="F17" s="20"/>
      <c r="G17" s="21"/>
      <c r="H17" s="21"/>
      <c r="I17" s="21"/>
      <c r="J17" s="21"/>
    </row>
    <row r="18" spans="1:10" ht="12.75" customHeight="1" x14ac:dyDescent="0.2"/>
    <row r="19" spans="1:10" ht="12.75" customHeight="1" x14ac:dyDescent="0.2"/>
    <row r="21" spans="1:10" x14ac:dyDescent="0.2">
      <c r="A21" s="24" t="s">
        <v>3</v>
      </c>
      <c r="B21" s="24"/>
      <c r="C21" s="2"/>
      <c r="D21" s="25" t="s">
        <v>4</v>
      </c>
      <c r="E21" s="25" t="s">
        <v>5</v>
      </c>
      <c r="F21" s="26" t="s">
        <v>6</v>
      </c>
      <c r="G21" s="26" t="s">
        <v>7</v>
      </c>
      <c r="H21" s="26" t="s">
        <v>8</v>
      </c>
      <c r="I21" s="29" t="s">
        <v>9</v>
      </c>
      <c r="J21" s="26" t="s">
        <v>10</v>
      </c>
    </row>
    <row r="22" spans="1:10" x14ac:dyDescent="0.2">
      <c r="A22" s="24"/>
      <c r="B22" s="24"/>
      <c r="C22" s="3" t="s">
        <v>11</v>
      </c>
      <c r="D22" s="23"/>
      <c r="E22" s="23"/>
      <c r="F22" s="27"/>
      <c r="G22" s="27"/>
      <c r="H22" s="28"/>
      <c r="I22" s="30"/>
      <c r="J22" s="28"/>
    </row>
    <row r="23" spans="1:10" ht="22.5" x14ac:dyDescent="0.2">
      <c r="A23" s="32" t="s">
        <v>19</v>
      </c>
      <c r="B23" s="32"/>
      <c r="C23" s="4"/>
      <c r="D23" s="5" t="s">
        <v>20</v>
      </c>
      <c r="E23" s="4" t="s">
        <v>14</v>
      </c>
      <c r="F23" s="28"/>
      <c r="G23" s="28"/>
      <c r="H23" s="6">
        <f>SUM(H24:H33)</f>
        <v>518.26786000000004</v>
      </c>
      <c r="I23" s="31"/>
      <c r="J23" s="6">
        <f>SUM(J24:J33)</f>
        <v>126.989</v>
      </c>
    </row>
    <row r="24" spans="1:10" ht="60" x14ac:dyDescent="0.2">
      <c r="A24" s="7" t="s">
        <v>17</v>
      </c>
      <c r="B24" s="8">
        <v>87290</v>
      </c>
      <c r="C24" s="8" t="s">
        <v>16</v>
      </c>
      <c r="D24" s="9" t="s">
        <v>23</v>
      </c>
      <c r="E24" s="10" t="s">
        <v>24</v>
      </c>
      <c r="F24" s="11">
        <v>0.15</v>
      </c>
      <c r="G24" s="12">
        <v>574.58000000000004</v>
      </c>
      <c r="H24" s="12">
        <f t="shared" ref="H24:H25" si="4">F24*G24</f>
        <v>86.186999999999998</v>
      </c>
      <c r="I24" s="12">
        <v>114.57</v>
      </c>
      <c r="J24" s="12">
        <f t="shared" ref="J24:J25" si="5">I24*F24</f>
        <v>17.185499999999998</v>
      </c>
    </row>
    <row r="25" spans="1:10" ht="24" x14ac:dyDescent="0.2">
      <c r="A25" s="7" t="s">
        <v>15</v>
      </c>
      <c r="B25" s="8">
        <v>7258</v>
      </c>
      <c r="C25" s="8" t="s">
        <v>16</v>
      </c>
      <c r="D25" s="9" t="s">
        <v>21</v>
      </c>
      <c r="E25" s="10" t="s">
        <v>22</v>
      </c>
      <c r="F25" s="11">
        <v>210</v>
      </c>
      <c r="G25" s="12">
        <v>0.54</v>
      </c>
      <c r="H25" s="12">
        <f t="shared" si="4"/>
        <v>113.4</v>
      </c>
      <c r="I25" s="12">
        <v>0</v>
      </c>
      <c r="J25" s="12">
        <f t="shared" si="5"/>
        <v>0</v>
      </c>
    </row>
    <row r="26" spans="1:10" ht="48" x14ac:dyDescent="0.2">
      <c r="A26" s="7" t="s">
        <v>17</v>
      </c>
      <c r="B26" s="8">
        <v>92761</v>
      </c>
      <c r="C26" s="8" t="s">
        <v>16</v>
      </c>
      <c r="D26" s="9" t="s">
        <v>25</v>
      </c>
      <c r="E26" s="10" t="s">
        <v>26</v>
      </c>
      <c r="F26" s="11">
        <v>2</v>
      </c>
      <c r="G26" s="12">
        <v>13.13</v>
      </c>
      <c r="H26" s="12">
        <f>F26*G26</f>
        <v>26.26</v>
      </c>
      <c r="I26" s="12">
        <v>1.77</v>
      </c>
      <c r="J26" s="12">
        <f>I26*F26</f>
        <v>3.54</v>
      </c>
    </row>
    <row r="27" spans="1:10" ht="48" x14ac:dyDescent="0.2">
      <c r="A27" s="7" t="s">
        <v>17</v>
      </c>
      <c r="B27" s="8">
        <v>92759</v>
      </c>
      <c r="C27" s="8" t="s">
        <v>16</v>
      </c>
      <c r="D27" s="9" t="s">
        <v>27</v>
      </c>
      <c r="E27" s="10" t="s">
        <v>26</v>
      </c>
      <c r="F27" s="11">
        <v>0.4</v>
      </c>
      <c r="G27" s="12">
        <v>14.69</v>
      </c>
      <c r="H27" s="12">
        <f t="shared" ref="H27:H30" si="6">F27*G27</f>
        <v>5.8760000000000003</v>
      </c>
      <c r="I27" s="12">
        <v>4.08</v>
      </c>
      <c r="J27" s="12">
        <f t="shared" ref="J27:J30" si="7">I27*F27</f>
        <v>1.6320000000000001</v>
      </c>
    </row>
    <row r="28" spans="1:10" ht="36" x14ac:dyDescent="0.2">
      <c r="A28" s="7" t="s">
        <v>17</v>
      </c>
      <c r="B28" s="8">
        <v>92767</v>
      </c>
      <c r="C28" s="8" t="s">
        <v>16</v>
      </c>
      <c r="D28" s="9" t="s">
        <v>28</v>
      </c>
      <c r="E28" s="10" t="s">
        <v>26</v>
      </c>
      <c r="F28" s="11">
        <v>0.78500000000000003</v>
      </c>
      <c r="G28" s="12">
        <v>16</v>
      </c>
      <c r="H28" s="12">
        <f t="shared" si="6"/>
        <v>12.56</v>
      </c>
      <c r="I28" s="12">
        <v>4.9000000000000004</v>
      </c>
      <c r="J28" s="12">
        <f t="shared" si="7"/>
        <v>3.8465000000000003</v>
      </c>
    </row>
    <row r="29" spans="1:10" ht="48" x14ac:dyDescent="0.2">
      <c r="A29" s="7" t="s">
        <v>15</v>
      </c>
      <c r="B29" s="8">
        <v>34492</v>
      </c>
      <c r="C29" s="8" t="s">
        <v>16</v>
      </c>
      <c r="D29" s="9" t="s">
        <v>29</v>
      </c>
      <c r="E29" s="10" t="s">
        <v>24</v>
      </c>
      <c r="F29" s="11">
        <f>3.2*0.1*0.15+0.6*1*0.1</f>
        <v>0.10800000000000001</v>
      </c>
      <c r="G29" s="12">
        <v>530</v>
      </c>
      <c r="H29" s="12">
        <f t="shared" si="6"/>
        <v>57.240000000000009</v>
      </c>
      <c r="I29" s="12">
        <v>0</v>
      </c>
      <c r="J29" s="12">
        <f t="shared" si="7"/>
        <v>0</v>
      </c>
    </row>
    <row r="30" spans="1:10" ht="24" x14ac:dyDescent="0.2">
      <c r="A30" s="7" t="s">
        <v>18</v>
      </c>
      <c r="B30" s="8">
        <v>4721</v>
      </c>
      <c r="C30" s="8" t="s">
        <v>16</v>
      </c>
      <c r="D30" s="9" t="s">
        <v>30</v>
      </c>
      <c r="E30" s="10" t="s">
        <v>24</v>
      </c>
      <c r="F30" s="11">
        <f>1*0.6*0.05</f>
        <v>0.03</v>
      </c>
      <c r="G30" s="12">
        <v>92.87</v>
      </c>
      <c r="H30" s="12">
        <f t="shared" si="6"/>
        <v>2.7861000000000002</v>
      </c>
      <c r="I30" s="12">
        <v>0</v>
      </c>
      <c r="J30" s="12">
        <f t="shared" si="7"/>
        <v>0</v>
      </c>
    </row>
    <row r="31" spans="1:10" x14ac:dyDescent="0.2">
      <c r="A31" s="7" t="s">
        <v>18</v>
      </c>
      <c r="B31" s="8">
        <v>43055</v>
      </c>
      <c r="C31" s="8" t="s">
        <v>16</v>
      </c>
      <c r="D31" s="9" t="s">
        <v>33</v>
      </c>
      <c r="E31" s="10" t="s">
        <v>26</v>
      </c>
      <c r="F31" s="11">
        <f>1.58*7.2</f>
        <v>11.376000000000001</v>
      </c>
      <c r="G31" s="12">
        <v>7.51</v>
      </c>
      <c r="H31" s="12">
        <f>F31*G31</f>
        <v>85.433760000000007</v>
      </c>
      <c r="I31" s="12">
        <v>0</v>
      </c>
      <c r="J31" s="12">
        <f>I31*F31</f>
        <v>0</v>
      </c>
    </row>
    <row r="32" spans="1:10" x14ac:dyDescent="0.2">
      <c r="A32" s="7" t="s">
        <v>17</v>
      </c>
      <c r="B32" s="8">
        <v>88317</v>
      </c>
      <c r="C32" s="8" t="s">
        <v>16</v>
      </c>
      <c r="D32" s="9" t="s">
        <v>34</v>
      </c>
      <c r="E32" s="10" t="s">
        <v>32</v>
      </c>
      <c r="F32" s="11">
        <v>0.5</v>
      </c>
      <c r="G32" s="12">
        <v>32.49</v>
      </c>
      <c r="H32" s="12">
        <f>F32*G32</f>
        <v>16.245000000000001</v>
      </c>
      <c r="I32" s="12">
        <v>25.49</v>
      </c>
      <c r="J32" s="12">
        <f>I32*F32</f>
        <v>12.744999999999999</v>
      </c>
    </row>
    <row r="33" spans="1:12" x14ac:dyDescent="0.2">
      <c r="A33" s="7" t="s">
        <v>17</v>
      </c>
      <c r="B33" s="8">
        <v>88309</v>
      </c>
      <c r="C33" s="8" t="s">
        <v>16</v>
      </c>
      <c r="D33" s="9" t="s">
        <v>31</v>
      </c>
      <c r="E33" s="10" t="s">
        <v>32</v>
      </c>
      <c r="F33" s="11">
        <v>4</v>
      </c>
      <c r="G33" s="12">
        <v>28.07</v>
      </c>
      <c r="H33" s="12">
        <f>F33*G33</f>
        <v>112.28</v>
      </c>
      <c r="I33" s="12">
        <v>22.01</v>
      </c>
      <c r="J33" s="12">
        <f>I33*F33</f>
        <v>88.04</v>
      </c>
    </row>
    <row r="35" spans="1:12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13"/>
      <c r="L35" s="13"/>
    </row>
    <row r="39" spans="1:12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2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mergeCells count="24">
    <mergeCell ref="A39:J39"/>
    <mergeCell ref="A40:J40"/>
    <mergeCell ref="H21:H22"/>
    <mergeCell ref="I21:I23"/>
    <mergeCell ref="J21:J22"/>
    <mergeCell ref="A23:B23"/>
    <mergeCell ref="A35:J35"/>
    <mergeCell ref="A21:B22"/>
    <mergeCell ref="D21:D22"/>
    <mergeCell ref="E21:E22"/>
    <mergeCell ref="F21:F23"/>
    <mergeCell ref="G21:G23"/>
    <mergeCell ref="A1:J1"/>
    <mergeCell ref="G2:H2"/>
    <mergeCell ref="I2:J2"/>
    <mergeCell ref="A3:B4"/>
    <mergeCell ref="D3:D4"/>
    <mergeCell ref="E3:E4"/>
    <mergeCell ref="F3:F5"/>
    <mergeCell ref="G3:G5"/>
    <mergeCell ref="H3:H4"/>
    <mergeCell ref="I3:I5"/>
    <mergeCell ref="J3:J4"/>
    <mergeCell ref="A5:B5"/>
  </mergeCells>
  <conditionalFormatting sqref="D6:D17">
    <cfRule type="expression" dxfId="1" priority="3" stopIfTrue="1">
      <formula>#REF!=1</formula>
    </cfRule>
  </conditionalFormatting>
  <conditionalFormatting sqref="D24:D33">
    <cfRule type="expression" dxfId="0" priority="1" stopIfTrue="1">
      <formula>#REF!=1</formula>
    </cfRule>
  </conditionalFormatting>
  <dataValidations count="1">
    <dataValidation type="list" allowBlank="1" showInputMessage="1" showErrorMessage="1" sqref="C24:C33 C6:C17" xr:uid="{25F70409-571B-4347-ADB9-235C436A0B36}">
      <formula1>"SINAPI,SICRO"</formula1>
    </dataValidation>
  </dataValidations>
  <printOptions horizontalCentered="1"/>
  <pageMargins left="0.70866141732283472" right="0.70866141732283472" top="1.9685039370078741" bottom="0.74803149606299213" header="7.874015748031496E-2" footer="0.31496062992125984"/>
  <pageSetup paperSize="9" scale="56" fitToHeight="0" orientation="landscape" horizontalDpi="300" verticalDpi="300" r:id="rId1"/>
  <headerFooter>
    <oddHeader>&amp;C&amp;G</oddHeader>
    <oddFooter>&amp;C(54) 3273-1150. Rua Silva Jardim, 505 | Bairro Centro. CEP 95340-000 | contato@novabassano.rs.gov.br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Composições-Cotações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 03</dc:creator>
  <cp:lastModifiedBy>Roberta</cp:lastModifiedBy>
  <dcterms:created xsi:type="dcterms:W3CDTF">2025-05-28T19:41:59Z</dcterms:created>
  <dcterms:modified xsi:type="dcterms:W3CDTF">2025-05-29T11:52:19Z</dcterms:modified>
</cp:coreProperties>
</file>